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americandiabetes-my.sharepoint.com/personal/mduerr_diabetes_org/Documents/Desktop/Proofs Toolkit/"/>
    </mc:Choice>
  </mc:AlternateContent>
  <xr:revisionPtr revIDLastSave="2" documentId="8_{984DCEED-D9E6-4CF7-BAB5-CB13D9579021}" xr6:coauthVersionLast="47" xr6:coauthVersionMax="47" xr10:uidLastSave="{5A8D4165-F8C1-4C5F-9589-DD1646791007}"/>
  <bookViews>
    <workbookView xWindow="28680" yWindow="-120" windowWidth="29040" windowHeight="15840" xr2:uid="{00000000-000D-0000-FFFF-FFFF00000000}"/>
  </bookViews>
  <sheets>
    <sheet name="Emp. Cost of Diabetes Worksheet" sheetId="1" r:id="rId1"/>
  </sheets>
  <definedNames>
    <definedName name="ColumnTitle1">#REF!</definedName>
    <definedName name="ColumnTitleRegion1..B6.1">'Emp. Cost of Diabetes Worksheet'!$B$8</definedName>
    <definedName name="ColumnTitleRegion2..B13.1">'Emp. Cost of Diabetes Worksheet'!$B$13</definedName>
    <definedName name="_xlnm.Print_Titles" localSheetId="0">'Emp. Cost of Diabetes Worksheet'!$19:$19</definedName>
  </definedNames>
  <calcPr calcId="191029" iterateCount="1" calcOnSave="0" concurrentCalc="0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7" i="1"/>
  <c r="C19" i="1"/>
  <c r="C21" i="1"/>
  <c r="C13" i="1"/>
  <c r="C11" i="1"/>
</calcChain>
</file>

<file path=xl/sharedStrings.xml><?xml version="1.0" encoding="utf-8"?>
<sst xmlns="http://schemas.openxmlformats.org/spreadsheetml/2006/main" count="15" uniqueCount="15">
  <si>
    <t>Number of people in Company</t>
  </si>
  <si>
    <t>Approximate # of people with diabetes</t>
  </si>
  <si>
    <t xml:space="preserve"># of Employees   x   11.36% </t>
  </si>
  <si>
    <t>Number of Diagnosed</t>
  </si>
  <si>
    <t># of People with Diabetes   x  76.9%</t>
  </si>
  <si>
    <t>Number of Undiagnosed</t>
  </si>
  <si>
    <t># of People with Diabetes  x  22.8%</t>
  </si>
  <si>
    <t>Economic Costs</t>
  </si>
  <si>
    <t>Direct Cost</t>
  </si>
  <si>
    <t>$12,022  x Approx. Number of People with Diabetes</t>
  </si>
  <si>
    <t>Indirect Cost</t>
  </si>
  <si>
    <t>$7,714 x Approx. Number of People with Diabetes</t>
  </si>
  <si>
    <t>Total Current Cost</t>
  </si>
  <si>
    <t xml:space="preserve">Use this worksheet to calculate cost of diabetes for your company. Calculations based on Economic Costs of Diabetes in the U.S. in 2022, Published in Diabetes Care 11/1/2023 </t>
  </si>
  <si>
    <t xml:space="preserve">Employer Cost of Diabetes Worksheet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</si>
</sst>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&lt;=9999999]###\-####;\(###\)\ ###\-####"/>
    <numFmt numFmtId="166" formatCode="_(* #,##0_);_(* \(#,##0\);_(* &quot;-&quot;??_);_(@_)"/>
    <numFmt numFmtId="167" formatCode="&quot;$&quot;#,##0.00"/>
  </numFmts>
  <fonts count="13" x14ac:knownFonts="1">
    <font>
      <sz val="11"/>
      <name val="Constantia"/>
      <family val="1"/>
      <scheme val="minor"/>
    </font>
    <font>
      <b/>
      <sz val="11"/>
      <name val="Constantia"/>
      <family val="2"/>
      <scheme val="minor"/>
    </font>
    <font>
      <sz val="11"/>
      <name val="Constantia"/>
      <family val="2"/>
      <scheme val="minor"/>
    </font>
    <font>
      <sz val="11"/>
      <name val="Constantia"/>
      <family val="1"/>
      <scheme val="minor"/>
    </font>
    <font>
      <b/>
      <sz val="11"/>
      <color theme="1"/>
      <name val="Constantia"/>
      <family val="2"/>
      <scheme val="minor"/>
    </font>
    <font>
      <sz val="24"/>
      <color theme="1"/>
      <name val="Constantia"/>
      <family val="2"/>
      <scheme val="major"/>
    </font>
    <font>
      <b/>
      <sz val="12"/>
      <color theme="1"/>
      <name val="Constantia"/>
      <family val="2"/>
      <scheme val="minor"/>
    </font>
    <font>
      <b/>
      <sz val="12"/>
      <name val="Inter"/>
    </font>
    <font>
      <sz val="12"/>
      <name val="Inter"/>
    </font>
    <font>
      <i/>
      <sz val="12"/>
      <name val="Inter"/>
    </font>
    <font>
      <sz val="12"/>
      <name val="Constantia"/>
      <family val="1"/>
      <scheme val="minor"/>
    </font>
    <font>
      <sz val="12"/>
      <color theme="1"/>
      <name val="Inter"/>
    </font>
    <font>
      <b/>
      <sz val="24"/>
      <color theme="1"/>
      <name val="Inte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horizontal="left" vertical="center" wrapText="1" indent="1"/>
    </xf>
    <xf numFmtId="164" fontId="2" fillId="0" borderId="0">
      <alignment horizontal="right" indent="1"/>
    </xf>
    <xf numFmtId="0" fontId="1" fillId="0" borderId="0" applyNumberFormat="0" applyFill="0" applyProtection="0"/>
    <xf numFmtId="0" fontId="2" fillId="0" borderId="0" applyNumberFormat="0" applyFill="0" applyProtection="0">
      <alignment vertical="top"/>
    </xf>
    <xf numFmtId="44" fontId="3" fillId="0" borderId="0" applyFont="0" applyFill="0" applyBorder="0" applyAlignment="0" applyProtection="0"/>
    <xf numFmtId="0" fontId="3" fillId="0" borderId="0" applyNumberFormat="0" applyFill="0" applyBorder="0" applyProtection="0">
      <alignment horizontal="left" vertical="top" wrapText="1"/>
    </xf>
    <xf numFmtId="0" fontId="3" fillId="0" borderId="0" applyNumberFormat="0" applyFill="0" applyBorder="0" applyProtection="0">
      <alignment horizontal="left" vertical="top" wrapText="1"/>
    </xf>
    <xf numFmtId="0" fontId="5" fillId="0" borderId="0" applyNumberFormat="0" applyFill="0" applyBorder="0" applyProtection="0">
      <alignment horizontal="right"/>
    </xf>
    <xf numFmtId="0" fontId="4" fillId="0" borderId="0" applyNumberFormat="0" applyFill="0" applyProtection="0">
      <alignment horizontal="center" wrapText="1"/>
    </xf>
    <xf numFmtId="165" fontId="2" fillId="0" borderId="0" applyFont="0" applyFill="0" applyBorder="0">
      <alignment horizontal="left"/>
    </xf>
    <xf numFmtId="43" fontId="3" fillId="0" borderId="0" applyFont="0" applyFill="0" applyBorder="0" applyAlignment="0" applyProtection="0"/>
  </cellStyleXfs>
  <cellXfs count="25">
    <xf numFmtId="0" fontId="0" fillId="0" borderId="0" xfId="0">
      <alignment horizontal="left" vertical="center" wrapText="1" indent="1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3" fontId="8" fillId="0" borderId="4" xfId="10" applyFont="1" applyBorder="1"/>
    <xf numFmtId="0" fontId="9" fillId="0" borderId="5" xfId="0" applyFont="1" applyBorder="1" applyAlignment="1">
      <alignment horizontal="left"/>
    </xf>
    <xf numFmtId="43" fontId="8" fillId="0" borderId="6" xfId="10" applyFont="1" applyBorder="1"/>
    <xf numFmtId="0" fontId="9" fillId="0" borderId="7" xfId="0" applyFont="1" applyBorder="1" applyAlignment="1">
      <alignment horizontal="left"/>
    </xf>
    <xf numFmtId="43" fontId="8" fillId="0" borderId="8" xfId="10" applyFont="1" applyBorder="1"/>
    <xf numFmtId="0" fontId="8" fillId="0" borderId="7" xfId="0" applyFont="1" applyBorder="1" applyAlignment="1">
      <alignment horizontal="left"/>
    </xf>
    <xf numFmtId="0" fontId="6" fillId="0" borderId="0" xfId="8" applyFont="1">
      <alignment horizontal="center" wrapText="1"/>
    </xf>
    <xf numFmtId="0" fontId="10" fillId="0" borderId="0" xfId="0" applyFo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166" fontId="11" fillId="0" borderId="2" xfId="1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43" fontId="8" fillId="2" borderId="2" xfId="10" applyFont="1" applyFill="1" applyBorder="1"/>
    <xf numFmtId="0" fontId="5" fillId="0" borderId="0" xfId="7">
      <alignment horizontal="right"/>
    </xf>
    <xf numFmtId="167" fontId="8" fillId="0" borderId="4" xfId="4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7" fontId="8" fillId="0" borderId="4" xfId="4" applyNumberFormat="1" applyFont="1" applyBorder="1" applyAlignment="1">
      <alignment vertical="center"/>
    </xf>
    <xf numFmtId="167" fontId="0" fillId="0" borderId="8" xfId="0" applyNumberForma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0" xfId="7" applyFont="1" applyAlignment="1">
      <alignment horizontal="center"/>
    </xf>
  </cellXfs>
  <cellStyles count="11">
    <cellStyle name="Comma" xfId="10" builtinId="3"/>
    <cellStyle name="Currency" xfId="4" builtinId="4"/>
    <cellStyle name="Date" xfId="1" xr:uid="{00000000-0005-0000-0000-000001000000}"/>
    <cellStyle name="Followed Hyperlink" xfId="6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yperlink" xfId="5" builtinId="8" customBuiltin="1"/>
    <cellStyle name="Normal" xfId="0" builtinId="0" customBuiltin="1"/>
    <cellStyle name="Phone" xfId="9" xr:uid="{00000000-0005-0000-0000-000008000000}"/>
    <cellStyle name="Title" xfId="7" builtinId="15" customBuiltin="1"/>
  </cellStyles>
  <dxfs count="4">
    <dxf>
      <fill>
        <patternFill>
          <bgColor theme="0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ill>
        <patternFill>
          <bgColor theme="0"/>
        </patternFill>
      </fill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4506668294322"/>
        </vertical>
        <horizontal style="thin">
          <color theme="8" tint="0.39994506668294322"/>
        </horizontal>
      </border>
    </dxf>
    <dxf>
      <border>
        <left style="thin">
          <color theme="8" tint="0.59996337778862885"/>
        </left>
        <right style="thin">
          <color theme="8" tint="0.59996337778862885"/>
        </right>
        <top style="double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  <dxf>
      <fill>
        <patternFill>
          <bgColor theme="8" tint="0.79998168889431442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</dxfs>
  <tableStyles count="1" defaultTableStyle="Invoice that calculates total" defaultPivotStyle="PivotStyleLight16">
    <tableStyle name="Invoice that calculates total" pivot="0" count="4" xr9:uid="{00000000-0011-0000-FFFF-FFFF00000000}">
      <tableStyleElement type="headerRow" dxfId="3"/>
      <tableStyleElement type="totalRow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38100</xdr:rowOff>
    </xdr:from>
    <xdr:to>
      <xdr:col>3</xdr:col>
      <xdr:colOff>38100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719549-E41F-1AD7-1A04-9DAC04C9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1562100"/>
          <a:ext cx="7086600" cy="114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88900</xdr:rowOff>
    </xdr:from>
    <xdr:to>
      <xdr:col>1</xdr:col>
      <xdr:colOff>2070100</xdr:colOff>
      <xdr:row>2</xdr:row>
      <xdr:rowOff>292100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5C853E-66A4-5811-58D6-6CA56A5D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469900"/>
          <a:ext cx="2070100" cy="5842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oncours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rrency">
      <a:maj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oncours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38000"/>
                <a:satMod val="135000"/>
              </a:schemeClr>
            </a:gs>
            <a:gs pos="50000">
              <a:schemeClr val="phClr">
                <a:shade val="69000"/>
                <a:satMod val="135000"/>
              </a:schemeClr>
            </a:gs>
            <a:gs pos="100000">
              <a:schemeClr val="phClr">
                <a:shade val="98000"/>
                <a:satMod val="130000"/>
              </a:schemeClr>
            </a:gs>
          </a:gsLst>
          <a:lin ang="16200000" scaled="0"/>
        </a:gradFill>
      </a:fillStyleLst>
      <a:lnStyleLst>
        <a:ln w="317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brightRoom" dir="t">
              <a:rot lat="0" lon="0" rev="7000000"/>
            </a:lightRig>
          </a:scene3d>
          <a:sp3d contourW="1000" prstMaterial="flat">
            <a:bevelT w="10200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5000"/>
                <a:satMod val="300000"/>
              </a:schemeClr>
            </a:gs>
            <a:gs pos="40000">
              <a:schemeClr val="phClr">
                <a:tint val="65000"/>
                <a:satMod val="300000"/>
              </a:schemeClr>
            </a:gs>
            <a:gs pos="100000">
              <a:schemeClr val="phClr">
                <a:shade val="65000"/>
                <a:satMod val="300000"/>
              </a:schemeClr>
            </a:gs>
          </a:gsLst>
          <a:path path="circle">
            <a:fillToRect l="130000" t="-95000" r="40000" b="218000"/>
          </a:path>
        </a:gradFill>
        <a:blipFill>
          <a:blip xmlns:r="http://schemas.openxmlformats.org/officeDocument/2006/relationships" r:embed="rId1">
            <a:duotone>
              <a:schemeClr val="phClr">
                <a:shade val="50000"/>
                <a:satMod val="110000"/>
              </a:schemeClr>
              <a:schemeClr val="phClr">
                <a:tint val="83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B5:C23"/>
  <sheetViews>
    <sheetView showGridLines="0" tabSelected="1" zoomScaleNormal="100" workbookViewId="0">
      <selection activeCell="G14" sqref="G14"/>
    </sheetView>
  </sheetViews>
  <sheetFormatPr defaultColWidth="7.375" defaultRowHeight="30" customHeight="1" x14ac:dyDescent="0.25"/>
  <cols>
    <col min="1" max="1" width="9" customWidth="1"/>
    <col min="2" max="2" width="64.625" customWidth="1"/>
    <col min="3" max="3" width="27.875" customWidth="1"/>
    <col min="4" max="4" width="2.625" customWidth="1"/>
  </cols>
  <sheetData>
    <row r="5" spans="2:3" ht="23.25" customHeight="1" x14ac:dyDescent="0.5">
      <c r="B5" s="16"/>
      <c r="C5" s="16"/>
    </row>
    <row r="6" spans="2:3" ht="45" customHeight="1" x14ac:dyDescent="0.45">
      <c r="B6" s="24" t="s">
        <v>14</v>
      </c>
      <c r="C6" s="24"/>
    </row>
    <row r="7" spans="2:3" ht="54" customHeight="1" x14ac:dyDescent="0.25">
      <c r="B7" s="23" t="s">
        <v>13</v>
      </c>
      <c r="C7" s="23"/>
    </row>
    <row r="8" spans="2:3" ht="44.1" customHeight="1" x14ac:dyDescent="0.25">
      <c r="B8" s="11" t="s">
        <v>0</v>
      </c>
      <c r="C8" s="12">
        <v>250</v>
      </c>
    </row>
    <row r="9" spans="2:3" ht="44.1" customHeight="1" x14ac:dyDescent="0.25">
      <c r="B9" s="13" t="s">
        <v>1</v>
      </c>
      <c r="C9" s="3">
        <f>SUM(C8*0.116)</f>
        <v>29</v>
      </c>
    </row>
    <row r="10" spans="2:3" ht="15.95" customHeight="1" x14ac:dyDescent="0.25">
      <c r="B10" s="4" t="s">
        <v>2</v>
      </c>
      <c r="C10" s="5"/>
    </row>
    <row r="11" spans="2:3" ht="44.1" customHeight="1" x14ac:dyDescent="0.25">
      <c r="B11" s="2" t="s">
        <v>3</v>
      </c>
      <c r="C11" s="3">
        <f>SUM(C9*0.769)</f>
        <v>22.301000000000002</v>
      </c>
    </row>
    <row r="12" spans="2:3" ht="15.95" customHeight="1" x14ac:dyDescent="0.25">
      <c r="B12" s="4" t="s">
        <v>4</v>
      </c>
      <c r="C12" s="5"/>
    </row>
    <row r="13" spans="2:3" ht="44.1" customHeight="1" x14ac:dyDescent="0.25">
      <c r="B13" s="2" t="s">
        <v>5</v>
      </c>
      <c r="C13" s="3">
        <f>SUM(C9*0.228)</f>
        <v>6.6120000000000001</v>
      </c>
    </row>
    <row r="14" spans="2:3" ht="15.75" x14ac:dyDescent="0.25">
      <c r="B14" s="6" t="s">
        <v>6</v>
      </c>
      <c r="C14" s="7"/>
    </row>
    <row r="15" spans="2:3" ht="15.75" x14ac:dyDescent="0.25">
      <c r="B15" s="14"/>
      <c r="C15" s="15"/>
    </row>
    <row r="16" spans="2:3" ht="29.1" customHeight="1" x14ac:dyDescent="0.25">
      <c r="B16" s="1" t="s">
        <v>7</v>
      </c>
      <c r="C16" s="5"/>
    </row>
    <row r="17" spans="2:3" ht="44.1" customHeight="1" x14ac:dyDescent="0.25">
      <c r="B17" s="2" t="s">
        <v>8</v>
      </c>
      <c r="C17" s="17">
        <f>SUM(C9*12022)</f>
        <v>348638</v>
      </c>
    </row>
    <row r="18" spans="2:3" ht="15.95" customHeight="1" x14ac:dyDescent="0.25">
      <c r="B18" s="8" t="s">
        <v>9</v>
      </c>
      <c r="C18" s="18"/>
    </row>
    <row r="19" spans="2:3" ht="44.1" customHeight="1" x14ac:dyDescent="0.25">
      <c r="B19" s="2" t="s">
        <v>10</v>
      </c>
      <c r="C19" s="17">
        <f>SUM(C9*7714)</f>
        <v>223706</v>
      </c>
    </row>
    <row r="20" spans="2:3" ht="15.95" customHeight="1" x14ac:dyDescent="0.25">
      <c r="B20" s="8" t="s">
        <v>11</v>
      </c>
      <c r="C20" s="18"/>
    </row>
    <row r="21" spans="2:3" ht="44.1" customHeight="1" x14ac:dyDescent="0.25">
      <c r="B21" s="21" t="s">
        <v>12</v>
      </c>
      <c r="C21" s="19">
        <f>SUM(C17+C19)</f>
        <v>572344</v>
      </c>
    </row>
    <row r="22" spans="2:3" ht="18" customHeight="1" x14ac:dyDescent="0.25">
      <c r="B22" s="22"/>
      <c r="C22" s="20"/>
    </row>
    <row r="23" spans="2:3" ht="30" customHeight="1" x14ac:dyDescent="0.25">
      <c r="B23" s="9"/>
      <c r="C23" s="10"/>
    </row>
  </sheetData>
  <mergeCells count="7">
    <mergeCell ref="B5:C5"/>
    <mergeCell ref="C17:C18"/>
    <mergeCell ref="C19:C20"/>
    <mergeCell ref="C21:C22"/>
    <mergeCell ref="B21:B22"/>
    <mergeCell ref="B6:C6"/>
    <mergeCell ref="B7:C7"/>
  </mergeCells>
  <phoneticPr fontId="0" type="noConversion"/>
  <dataValidations count="16">
    <dataValidation allowBlank="1" showInputMessage="1" showErrorMessage="1" prompt="Create a simple Invoice that calculates total in this worksheet. Enter company and customer details, and invoice details in Invoice table. Total due is automatically calculated" sqref="A5:A7" xr:uid="{00000000-0002-0000-0000-000000000000}"/>
    <dataValidation allowBlank="1" showInputMessage="1" showErrorMessage="1" prompt="Enter invoicing Company Name in this cell, company address in cells below, and invoice Date in cell at right" sqref="B8" xr:uid="{00000000-0002-0000-0000-000001000000}"/>
    <dataValidation allowBlank="1" showInputMessage="1" showErrorMessage="1" prompt="Enter invoice Date in this cell" sqref="C8" xr:uid="{00000000-0002-0000-0000-000002000000}"/>
    <dataValidation allowBlank="1" showInputMessage="1" showErrorMessage="1" prompt="Enter invoicing company Street Address in this cell" sqref="B9" xr:uid="{00000000-0002-0000-0000-000003000000}"/>
    <dataValidation allowBlank="1" showInputMessage="1" showErrorMessage="1" prompt="Enter invoicing company City, State, and Zip Code in this cell" sqref="B10" xr:uid="{00000000-0002-0000-0000-000004000000}"/>
    <dataValidation allowBlank="1" showInputMessage="1" showErrorMessage="1" prompt="Enter invoicing company Phone number in this cell" sqref="B11" xr:uid="{00000000-0002-0000-0000-000005000000}"/>
    <dataValidation allowBlank="1" showInputMessage="1" showErrorMessage="1" prompt="Enter invoicing company Email address in this cell" sqref="B12" xr:uid="{00000000-0002-0000-0000-000006000000}"/>
    <dataValidation allowBlank="1" showInputMessage="1" showErrorMessage="1" prompt="Enter customer Name, Company Name, Street Address, City, State, Zip Code, Phone number, and Email address in cells below" sqref="B13" xr:uid="{00000000-0002-0000-0000-000007000000}"/>
    <dataValidation allowBlank="1" showInputMessage="1" showErrorMessage="1" prompt="Enter customer Name in this cell" sqref="B14" xr:uid="{00000000-0002-0000-0000-000008000000}"/>
    <dataValidation allowBlank="1" showInputMessage="1" showErrorMessage="1" prompt="Enter customer Company Name in this cell" sqref="B15" xr:uid="{00000000-0002-0000-0000-000009000000}"/>
    <dataValidation allowBlank="1" showInputMessage="1" showErrorMessage="1" prompt="Enter customer Street Address in this cell" sqref="B16" xr:uid="{00000000-0002-0000-0000-00000A000000}"/>
    <dataValidation allowBlank="1" showInputMessage="1" showErrorMessage="1" prompt="Enter customer Phone number in this cell" sqref="B17" xr:uid="{00000000-0002-0000-0000-00000C000000}"/>
    <dataValidation allowBlank="1" showInputMessage="1" showErrorMessage="1" prompt="Enter customer Email address in this cell" sqref="B18" xr:uid="{00000000-0002-0000-0000-00000D000000}"/>
    <dataValidation allowBlank="1" showInputMessage="1" showErrorMessage="1" prompt="Enter invoice Descriptions in this column under this heading. Use heading filters to find specific entries" sqref="B19" xr:uid="{00000000-0002-0000-0000-00000E000000}"/>
    <dataValidation allowBlank="1" showInputMessage="1" showErrorMessage="1" prompt="Enter Amount in this column under this heading. Total due is automatically calculated at the end of the table" sqref="C19" xr:uid="{00000000-0002-0000-0000-00000F000000}"/>
    <dataValidation allowBlank="1" showInputMessage="1" showErrorMessage="1" prompt="Title of this worksheet is in this cell. Enter invoicing Company details in cells below" sqref="B5:B7 C5" xr:uid="{00000000-0002-0000-0000-000010000000}"/>
  </dataValidations>
  <printOptions horizontalCentered="1"/>
  <pageMargins left="0.5" right="0.5" top="0.75" bottom="0.75" header="0.3" footer="0.3"/>
  <pageSetup scale="92" fitToHeight="0" orientation="portrait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Emp. Cost of Diabetes Worksheet</vt:lpstr>
      <vt:lpstr>ColumnTitleRegion1..B6.1</vt:lpstr>
      <vt:lpstr>ColumnTitleRegion2..B13.1</vt:lpstr>
      <vt:lpstr>'Emp. Cost of Diabetes Worksheet'!Print_Titles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Julie Graff</dc:creator>
  <cp:lastModifiedBy>Molly Duerr</cp:lastModifiedBy>
  <dcterms:created xsi:type="dcterms:W3CDTF">2017-06-03T05:15:32Z</dcterms:created>
  <dcterms:modified xsi:type="dcterms:W3CDTF">2024-10-22T01:52:06Z</dcterms:modified>
</cp:coreProperties>
</file>